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'0503738'!$B$47:$V$47</definedName>
    <definedName name="T_30200312267" localSheetId="0">'0503738'!$B$24:$V$29</definedName>
    <definedName name="T_30200312286" localSheetId="0">'0503738'!$B$57:$V$57</definedName>
    <definedName name="T_30200312305" localSheetId="0">'0503738'!$B$50:$V$50</definedName>
    <definedName name="T_30200312324" localSheetId="0">'0503738'!$B$54:$V$54</definedName>
    <definedName name="T_30200312343" localSheetId="0">'0503738'!$C$84:$N$93</definedName>
    <definedName name="T_30200312353" localSheetId="0">'0503738'!$B$44:$V$44</definedName>
    <definedName name="T_30200312372" localSheetId="0">'0503738'!$B$32:$V$32</definedName>
    <definedName name="TR_30200312248" localSheetId="0">'0503738'!$B$47:$V$47</definedName>
    <definedName name="TR_30200312267_2404041822" localSheetId="0">'0503738'!$B$24:$V$24</definedName>
    <definedName name="TR_30200312267_2404041823" localSheetId="0">'0503738'!$B$25:$V$25</definedName>
    <definedName name="TR_30200312267_2404041825" localSheetId="0">'0503738'!$B$26:$V$26</definedName>
    <definedName name="TR_30200312267_2404041826" localSheetId="0">'0503738'!$B$27:$V$27</definedName>
    <definedName name="TR_30200312267_2404041827" localSheetId="0">'0503738'!$B$28:$V$28</definedName>
    <definedName name="TR_30200312267_2404041828" localSheetId="0">'0503738'!$B$29:$V$29</definedName>
    <definedName name="TR_30200312286" localSheetId="0">'0503738'!$B$57:$V$57</definedName>
    <definedName name="TR_30200312305" localSheetId="0">'0503738'!$B$50:$V$50</definedName>
    <definedName name="TR_30200312324" localSheetId="0">'0503738'!$B$54:$V$54</definedName>
    <definedName name="TR_30200312343" localSheetId="0">'0503738'!$C$84:$N$93</definedName>
    <definedName name="TR_30200312353" localSheetId="0">'0503738'!$B$44:$V$44</definedName>
    <definedName name="TR_30200312372" localSheetId="0">'0503738'!$B$32:$V$32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7" i="2"/>
  <c r="R66"/>
  <c r="Q66"/>
  <c r="Q56"/>
  <c r="R52"/>
  <c r="Q52"/>
  <c r="O52"/>
  <c r="N52"/>
  <c r="M52"/>
  <c r="L52"/>
  <c r="I52"/>
  <c r="R42"/>
  <c r="R41" s="1"/>
  <c r="Q42"/>
  <c r="Q41" s="1"/>
  <c r="P41"/>
  <c r="O41"/>
  <c r="N41"/>
  <c r="M41"/>
  <c r="L41"/>
  <c r="I41"/>
  <c r="T32"/>
  <c r="R32"/>
  <c r="R31" s="1"/>
  <c r="Q32"/>
  <c r="Q31" s="1"/>
  <c r="P31"/>
  <c r="O31"/>
  <c r="N31"/>
  <c r="M31"/>
  <c r="M67" s="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R23" s="1"/>
  <c r="Q25"/>
  <c r="T24"/>
  <c r="R24"/>
  <c r="Q24"/>
  <c r="Q23"/>
  <c r="P23"/>
  <c r="P67" s="1"/>
  <c r="O23"/>
  <c r="O67" s="1"/>
  <c r="N23"/>
  <c r="N67" s="1"/>
  <c r="M23"/>
  <c r="L23"/>
  <c r="I23"/>
  <c r="I67" s="1"/>
  <c r="R67" l="1"/>
  <c r="Q67"/>
</calcChain>
</file>

<file path=xl/sharedStrings.xml><?xml version="1.0" encoding="utf-8"?>
<sst xmlns="http://schemas.openxmlformats.org/spreadsheetml/2006/main" count="254" uniqueCount="153">
  <si>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</si>
  <si>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</si>
  <si>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</si>
  <si>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</si>
  <si>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</si>
  <si>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</si>
  <si>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</si>
  <si>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</si>
  <si>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</si>
  <si>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</si>
  <si>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</si>
  <si>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</si>
  <si>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</si>
  <si>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</si>
  <si>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</si>
  <si>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"Сорокинский детский сад "Золотой ключик" Старооскольского городского округа</t>
  </si>
  <si>
    <t>по ОКПО</t>
  </si>
  <si>
    <t>92860213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</si>
  <si>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</si>
  <si>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</si>
  <si>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</si>
  <si>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</si>
  <si>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</si>
  <si>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</si>
  <si>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</si>
  <si>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14740000381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</si>
  <si>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</si>
  <si>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</si>
  <si>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</si>
  <si>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</si>
  <si>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</si>
  <si>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</si>
  <si>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</si>
  <si>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</si>
  <si>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</si>
  <si>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3128082154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</si>
  <si>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</si>
  <si>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</si>
  <si>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</si>
  <si>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</si>
  <si>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</si>
  <si>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</si>
  <si>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</si>
  <si>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</si>
  <si>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</si>
  <si>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</si>
  <si>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</si>
  <si>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</si>
  <si>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</si>
  <si>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</si>
  <si>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</si>
  <si>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</si>
  <si>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</si>
  <si>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</si>
  <si>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</si>
  <si>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</si>
  <si>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</si>
  <si>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</si>
  <si>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</si>
  <si>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</si>
  <si>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</si>
  <si>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</si>
  <si>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</si>
  <si>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</si>
  <si>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</si>
  <si>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</si>
  <si>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</si>
  <si>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</si>
  <si>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</si>
  <si>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</si>
  <si>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</si>
  <si>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</si>
  <si>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</si>
  <si>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</si>
  <si>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</si>
  <si>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</si>
  <si>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</si>
  <si>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</si>
  <si>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</si>
  <si>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</si>
  <si>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</si>
  <si>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</si>
  <si>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</si>
  <si>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</si>
  <si>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</si>
  <si>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</si>
  <si>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</si>
  <si>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</si>
  <si>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</si>
  <si>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</si>
  <si>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</si>
  <si>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</si>
  <si>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</si>
  <si>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</si>
  <si>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</si>
  <si>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</si>
  <si>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</si>
  <si>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</si>
  <si>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</si>
  <si>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</si>
  <si>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</si>
  <si>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</si>
  <si>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</si>
  <si>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</si>
  <si>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</si>
  <si>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</si>
  <si>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</si>
  <si>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</si>
  <si>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</si>
  <si>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</si>
  <si>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</si>
  <si>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</si>
  <si>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</si>
  <si>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</si>
  <si>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</si>
  <si>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</si>
  <si>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</si>
  <si>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</si>
  <si>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</si>
  <si>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</si>
  <si>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</si>
  <si>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Логачева И.Н.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</si>
  <si>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</si>
  <si>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</si>
  <si>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</si>
  <si>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</si>
  <si>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</si>
  <si>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</si>
  <si>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</si>
  <si>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</si>
  <si>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</si>
  <si>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</si>
  <si>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</si>
  <si>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</si>
  <si>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</si>
  <si>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</si>
  <si>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</si>
  <si>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</si>
  <si>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</si>
  <si>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</si>
  <si>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</si>
  <si>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</si>
  <si>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</si>
  <si>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</si>
  <si>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</si>
  <si>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</si>
  <si>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</si>
  <si>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</si>
  <si>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</si>
  <si>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заместитель
гл.бухгалтера</t>
  </si>
  <si>
    <t>Псарева А.С.</t>
  </si>
  <si>
    <t>22-63-26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</si>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</sst>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81</xdr:row>
      <xdr:rowOff>133350</xdr:rowOff>
    </xdr:from>
    <xdr:to>
      <xdr:col>7</xdr:col>
      <xdr:colOff>1057275</xdr:colOff>
      <xdr:row>81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3546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4"/>
  <sheetViews>
    <sheetView tabSelected="1" topLeftCell="A65" workbookViewId="0">
      <selection activeCell="Q74" sqref="Q74:R74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SUM(I24:I30)</f>
        <v>8412825.5899999999</v>
      </c>
      <c r="J23" s="248"/>
      <c r="K23" s="249"/>
      <c r="L23" s="51">
        <f t="shared" ref="L23:R23" si="0">SUM(L24:L30)</f>
        <v>0</v>
      </c>
      <c r="M23" s="52">
        <f t="shared" si="0"/>
        <v>8368936.3799999999</v>
      </c>
      <c r="N23" s="53">
        <f t="shared" si="0"/>
        <v>0</v>
      </c>
      <c r="O23" s="52">
        <f t="shared" si="0"/>
        <v>8368936.3799999999</v>
      </c>
      <c r="P23" s="52">
        <f t="shared" si="0"/>
        <v>8368936.3799999999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5144672.45</v>
      </c>
      <c r="J24" s="236"/>
      <c r="K24" s="237"/>
      <c r="L24" s="60">
        <v>0</v>
      </c>
      <c r="M24" s="60">
        <v>5144672.45</v>
      </c>
      <c r="N24" s="61">
        <v>0</v>
      </c>
      <c r="O24" s="62">
        <v>5144672.45</v>
      </c>
      <c r="P24" s="60">
        <v>5144672.45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1640</v>
      </c>
      <c r="J25" s="236"/>
      <c r="K25" s="237"/>
      <c r="L25" s="60">
        <v>0</v>
      </c>
      <c r="M25" s="60">
        <v>0</v>
      </c>
      <c r="N25" s="61">
        <v>0</v>
      </c>
      <c r="O25" s="62">
        <v>0</v>
      </c>
      <c r="P25" s="60">
        <v>0</v>
      </c>
      <c r="Q25" s="63">
        <f t="shared" ref="Q25:Q29" si="1">M25-P25</f>
        <v>0</v>
      </c>
      <c r="R25" s="64">
        <f t="shared" ref="R25:R29" si="2">O25-P25</f>
        <v>0</v>
      </c>
      <c r="S25" s="40" t="s">
        <v>82</v>
      </c>
      <c r="T25" s="65" t="str">
        <f t="shared" ref="T25:T29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1547186.87</v>
      </c>
      <c r="J26" s="236"/>
      <c r="K26" s="237"/>
      <c r="L26" s="60">
        <v>0</v>
      </c>
      <c r="M26" s="60">
        <v>1547186.87</v>
      </c>
      <c r="N26" s="61">
        <v>0</v>
      </c>
      <c r="O26" s="62">
        <v>1547186.87</v>
      </c>
      <c r="P26" s="60">
        <v>1547186.87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526221.27</v>
      </c>
      <c r="J27" s="236"/>
      <c r="K27" s="237"/>
      <c r="L27" s="60"/>
      <c r="M27" s="60">
        <v>488432.18</v>
      </c>
      <c r="N27" s="61">
        <v>0</v>
      </c>
      <c r="O27" s="62">
        <v>488432.18</v>
      </c>
      <c r="P27" s="60">
        <v>488432.18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668990</v>
      </c>
      <c r="J28" s="236"/>
      <c r="K28" s="237"/>
      <c r="L28" s="60">
        <v>0</v>
      </c>
      <c r="M28" s="60">
        <v>664529.88</v>
      </c>
      <c r="N28" s="61">
        <v>0</v>
      </c>
      <c r="O28" s="62">
        <v>664529.88</v>
      </c>
      <c r="P28" s="60">
        <v>664529.88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 ht="23.2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5">
        <v>524115</v>
      </c>
      <c r="J29" s="236"/>
      <c r="K29" s="237"/>
      <c r="L29" s="60">
        <v>0</v>
      </c>
      <c r="M29" s="60">
        <v>524115</v>
      </c>
      <c r="N29" s="61">
        <v>0</v>
      </c>
      <c r="O29" s="62">
        <v>524115</v>
      </c>
      <c r="P29" s="60">
        <v>524115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851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38"/>
      <c r="J30" s="239"/>
      <c r="K30" s="240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93</v>
      </c>
      <c r="C31" s="74" t="s">
        <v>94</v>
      </c>
      <c r="D31" s="206" t="s">
        <v>77</v>
      </c>
      <c r="E31" s="207"/>
      <c r="F31" s="207"/>
      <c r="G31" s="207"/>
      <c r="H31" s="208"/>
      <c r="I31" s="241">
        <f t="shared" ref="I31:R31" si="4">SUM(I32:I33)</f>
        <v>0</v>
      </c>
      <c r="J31" s="242">
        <f t="shared" si="4"/>
        <v>0</v>
      </c>
      <c r="K31" s="243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94</v>
      </c>
      <c r="D32" s="81"/>
      <c r="E32" s="82"/>
      <c r="F32" s="82"/>
      <c r="G32" s="82"/>
      <c r="H32" s="83"/>
      <c r="I32" s="229"/>
      <c r="J32" s="230"/>
      <c r="K32" s="231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32"/>
      <c r="J33" s="233"/>
      <c r="K33" s="234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95</v>
      </c>
      <c r="S34" s="48"/>
      <c r="T34" s="48"/>
      <c r="U34" s="48"/>
      <c r="V34" s="48"/>
    </row>
    <row r="35" spans="2:22" ht="15" customHeight="1">
      <c r="B35" s="182" t="s">
        <v>51</v>
      </c>
      <c r="C35" s="201" t="s">
        <v>52</v>
      </c>
      <c r="D35" s="193" t="s">
        <v>96</v>
      </c>
      <c r="E35" s="220"/>
      <c r="F35" s="220"/>
      <c r="G35" s="220"/>
      <c r="H35" s="198"/>
      <c r="I35" s="193" t="s">
        <v>97</v>
      </c>
      <c r="J35" s="220"/>
      <c r="K35" s="198"/>
      <c r="L35" s="180" t="s">
        <v>55</v>
      </c>
      <c r="M35" s="181"/>
      <c r="N35" s="181"/>
      <c r="O35" s="182"/>
      <c r="P35" s="191" t="s">
        <v>56</v>
      </c>
      <c r="Q35" s="180" t="s">
        <v>57</v>
      </c>
      <c r="R35" s="181"/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3" t="s">
        <v>59</v>
      </c>
      <c r="M36" s="196" t="s">
        <v>60</v>
      </c>
      <c r="N36" s="197"/>
      <c r="O36" s="198" t="s">
        <v>61</v>
      </c>
      <c r="P36" s="192"/>
      <c r="Q36" s="201" t="s">
        <v>62</v>
      </c>
      <c r="R36" s="193" t="s">
        <v>63</v>
      </c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1" t="s">
        <v>64</v>
      </c>
      <c r="N37" s="201" t="s">
        <v>65</v>
      </c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02"/>
      <c r="D38" s="194"/>
      <c r="E38" s="221"/>
      <c r="F38" s="221"/>
      <c r="G38" s="221"/>
      <c r="H38" s="199"/>
      <c r="I38" s="194"/>
      <c r="J38" s="221"/>
      <c r="K38" s="199"/>
      <c r="L38" s="194"/>
      <c r="M38" s="202"/>
      <c r="N38" s="204"/>
      <c r="O38" s="199"/>
      <c r="P38" s="192"/>
      <c r="Q38" s="202"/>
      <c r="R38" s="203"/>
      <c r="S38" s="48"/>
      <c r="T38" s="48"/>
      <c r="U38" s="48"/>
      <c r="V38" s="48"/>
    </row>
    <row r="39" spans="2:22">
      <c r="B39" s="218"/>
      <c r="C39" s="219"/>
      <c r="D39" s="195"/>
      <c r="E39" s="222"/>
      <c r="F39" s="222"/>
      <c r="G39" s="222"/>
      <c r="H39" s="200"/>
      <c r="I39" s="195"/>
      <c r="J39" s="222"/>
      <c r="K39" s="200"/>
      <c r="L39" s="195"/>
      <c r="M39" s="202"/>
      <c r="N39" s="205"/>
      <c r="O39" s="200"/>
      <c r="P39" s="192"/>
      <c r="Q39" s="202"/>
      <c r="R39" s="203"/>
      <c r="S39" s="48"/>
      <c r="T39" s="48"/>
      <c r="U39" s="48"/>
      <c r="V39" s="48"/>
    </row>
    <row r="40" spans="2:22" ht="15.75" thickBot="1">
      <c r="B40" s="41" t="s">
        <v>66</v>
      </c>
      <c r="C40" s="44" t="s">
        <v>67</v>
      </c>
      <c r="D40" s="177" t="s">
        <v>26</v>
      </c>
      <c r="E40" s="178"/>
      <c r="F40" s="178"/>
      <c r="G40" s="178"/>
      <c r="H40" s="179"/>
      <c r="I40" s="180" t="s">
        <v>68</v>
      </c>
      <c r="J40" s="181"/>
      <c r="K40" s="182"/>
      <c r="L40" s="43" t="s">
        <v>7</v>
      </c>
      <c r="M40" s="44" t="s">
        <v>69</v>
      </c>
      <c r="N40" s="45" t="s">
        <v>70</v>
      </c>
      <c r="O40" s="44" t="s">
        <v>71</v>
      </c>
      <c r="P40" s="46" t="s">
        <v>72</v>
      </c>
      <c r="Q40" s="44" t="s">
        <v>73</v>
      </c>
      <c r="R40" s="47" t="s">
        <v>74</v>
      </c>
      <c r="S40" s="48"/>
      <c r="T40" s="48"/>
      <c r="U40" s="48"/>
      <c r="V40" s="48"/>
    </row>
    <row r="41" spans="2:22" ht="57">
      <c r="B41" s="103" t="s">
        <v>98</v>
      </c>
      <c r="C41" s="50" t="s">
        <v>99</v>
      </c>
      <c r="D41" s="183" t="s">
        <v>77</v>
      </c>
      <c r="E41" s="184"/>
      <c r="F41" s="184"/>
      <c r="G41" s="184"/>
      <c r="H41" s="185"/>
      <c r="I41" s="227">
        <f>I42+I66</f>
        <v>16294069</v>
      </c>
      <c r="J41" s="227"/>
      <c r="K41" s="227"/>
      <c r="L41" s="52">
        <f>L42+L66</f>
        <v>0</v>
      </c>
      <c r="M41" s="52">
        <f>M42+M66</f>
        <v>272978.40000000002</v>
      </c>
      <c r="N41" s="52">
        <f>N42+N66</f>
        <v>0</v>
      </c>
      <c r="O41" s="52">
        <f>O42+O66</f>
        <v>80630.509999999995</v>
      </c>
      <c r="P41" s="52">
        <f>P66</f>
        <v>0</v>
      </c>
      <c r="Q41" s="52">
        <f>Q42+Q66</f>
        <v>272978.40000000002</v>
      </c>
      <c r="R41" s="54">
        <f>R42+R66</f>
        <v>80630.509999999995</v>
      </c>
      <c r="S41" s="48"/>
      <c r="T41" s="48"/>
      <c r="U41" s="48"/>
      <c r="V41" s="48"/>
    </row>
    <row r="42" spans="2:22">
      <c r="B42" s="104" t="s">
        <v>100</v>
      </c>
      <c r="C42" s="74" t="s">
        <v>101</v>
      </c>
      <c r="D42" s="206"/>
      <c r="E42" s="207"/>
      <c r="F42" s="207"/>
      <c r="G42" s="207"/>
      <c r="H42" s="208"/>
      <c r="I42" s="228">
        <v>16294069</v>
      </c>
      <c r="J42" s="228"/>
      <c r="K42" s="228"/>
      <c r="L42" s="105"/>
      <c r="M42" s="105">
        <v>272978.40000000002</v>
      </c>
      <c r="N42" s="105">
        <v>0</v>
      </c>
      <c r="O42" s="105">
        <v>80630.509999999995</v>
      </c>
      <c r="P42" s="106" t="s">
        <v>77</v>
      </c>
      <c r="Q42" s="107">
        <f>M42</f>
        <v>272978.40000000002</v>
      </c>
      <c r="R42" s="108">
        <f>O42</f>
        <v>80630.509999999995</v>
      </c>
      <c r="S42" s="40"/>
      <c r="T42" s="65"/>
      <c r="U42" s="65"/>
      <c r="V42" s="48"/>
    </row>
    <row r="43" spans="2:22" ht="45.75">
      <c r="B43" s="109" t="s">
        <v>102</v>
      </c>
      <c r="C43" s="74" t="s">
        <v>103</v>
      </c>
      <c r="D43" s="206" t="s">
        <v>77</v>
      </c>
      <c r="E43" s="207"/>
      <c r="F43" s="207"/>
      <c r="G43" s="207"/>
      <c r="H43" s="208"/>
      <c r="I43" s="226">
        <v>0</v>
      </c>
      <c r="J43" s="226"/>
      <c r="K43" s="226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103</v>
      </c>
      <c r="D44" s="114"/>
      <c r="E44" s="115"/>
      <c r="F44" s="115"/>
      <c r="G44" s="115"/>
      <c r="H44" s="116"/>
      <c r="I44" s="212"/>
      <c r="J44" s="213"/>
      <c r="K44" s="214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09"/>
      <c r="J45" s="210"/>
      <c r="K45" s="211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104</v>
      </c>
      <c r="C46" s="74" t="s">
        <v>105</v>
      </c>
      <c r="D46" s="206" t="s">
        <v>77</v>
      </c>
      <c r="E46" s="207"/>
      <c r="F46" s="207"/>
      <c r="G46" s="207"/>
      <c r="H46" s="208"/>
      <c r="I46" s="209">
        <v>0</v>
      </c>
      <c r="J46" s="210"/>
      <c r="K46" s="211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105</v>
      </c>
      <c r="D47" s="114"/>
      <c r="E47" s="115"/>
      <c r="F47" s="115"/>
      <c r="G47" s="115"/>
      <c r="H47" s="116"/>
      <c r="I47" s="212"/>
      <c r="J47" s="213"/>
      <c r="K47" s="214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09"/>
      <c r="J48" s="210"/>
      <c r="K48" s="211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106</v>
      </c>
      <c r="C49" s="74" t="s">
        <v>107</v>
      </c>
      <c r="D49" s="206" t="s">
        <v>77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107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23">
        <f>I53+I56</f>
        <v>0</v>
      </c>
      <c r="J52" s="224"/>
      <c r="K52" s="225"/>
      <c r="L52" s="123">
        <f>L53+L56</f>
        <v>0</v>
      </c>
      <c r="M52" s="123">
        <f>M53+M56</f>
        <v>272978.40000000002</v>
      </c>
      <c r="N52" s="123">
        <f>N53+N56</f>
        <v>0</v>
      </c>
      <c r="O52" s="123">
        <f>O53+O56</f>
        <v>0</v>
      </c>
      <c r="P52" s="106" t="s">
        <v>77</v>
      </c>
      <c r="Q52" s="123">
        <f>Q53+Q56</f>
        <v>272978.40000000002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110</v>
      </c>
      <c r="C53" s="74" t="s">
        <v>111</v>
      </c>
      <c r="D53" s="206" t="s">
        <v>77</v>
      </c>
      <c r="E53" s="207"/>
      <c r="F53" s="207"/>
      <c r="G53" s="207"/>
      <c r="H53" s="208"/>
      <c r="I53" s="209">
        <v>0</v>
      </c>
      <c r="J53" s="210"/>
      <c r="K53" s="211"/>
      <c r="L53" s="110">
        <v>0</v>
      </c>
      <c r="M53" s="110">
        <v>0</v>
      </c>
      <c r="N53" s="110">
        <v>0</v>
      </c>
      <c r="O53" s="110">
        <v>0</v>
      </c>
      <c r="P53" s="106" t="s">
        <v>77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111</v>
      </c>
      <c r="D54" s="114"/>
      <c r="E54" s="115"/>
      <c r="F54" s="115"/>
      <c r="G54" s="115"/>
      <c r="H54" s="116"/>
      <c r="I54" s="212"/>
      <c r="J54" s="213"/>
      <c r="K54" s="214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09"/>
      <c r="J55" s="210"/>
      <c r="K55" s="211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112</v>
      </c>
      <c r="C56" s="74" t="s">
        <v>113</v>
      </c>
      <c r="D56" s="206" t="s">
        <v>77</v>
      </c>
      <c r="E56" s="207"/>
      <c r="F56" s="207"/>
      <c r="G56" s="207"/>
      <c r="H56" s="208"/>
      <c r="I56" s="209">
        <v>0</v>
      </c>
      <c r="J56" s="210"/>
      <c r="K56" s="211"/>
      <c r="L56" s="110">
        <v>0</v>
      </c>
      <c r="M56" s="105">
        <v>272978.40000000002</v>
      </c>
      <c r="N56" s="110">
        <v>0</v>
      </c>
      <c r="O56" s="110">
        <v>0</v>
      </c>
      <c r="P56" s="106" t="s">
        <v>77</v>
      </c>
      <c r="Q56" s="107">
        <f>M56</f>
        <v>272978.40000000002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113</v>
      </c>
      <c r="D57" s="114"/>
      <c r="E57" s="115"/>
      <c r="F57" s="115"/>
      <c r="G57" s="115"/>
      <c r="H57" s="116"/>
      <c r="I57" s="212"/>
      <c r="J57" s="213"/>
      <c r="K57" s="214"/>
      <c r="L57" s="117"/>
      <c r="M57" s="117"/>
      <c r="N57" s="117"/>
      <c r="O57" s="117"/>
      <c r="P57" s="118" t="s">
        <v>77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15"/>
      <c r="J58" s="216"/>
      <c r="K58" s="217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114</v>
      </c>
      <c r="S59" s="40"/>
      <c r="T59" s="134" t="s">
        <v>115</v>
      </c>
      <c r="U59" s="134"/>
      <c r="V59" s="48"/>
    </row>
    <row r="60" spans="2:22" ht="15" customHeight="1">
      <c r="B60" s="182" t="s">
        <v>51</v>
      </c>
      <c r="C60" s="201" t="s">
        <v>52</v>
      </c>
      <c r="D60" s="193" t="s">
        <v>53</v>
      </c>
      <c r="E60" s="220"/>
      <c r="F60" s="220"/>
      <c r="G60" s="220"/>
      <c r="H60" s="198"/>
      <c r="I60" s="193" t="s">
        <v>97</v>
      </c>
      <c r="J60" s="220"/>
      <c r="K60" s="198"/>
      <c r="L60" s="180" t="s">
        <v>55</v>
      </c>
      <c r="M60" s="181"/>
      <c r="N60" s="181"/>
      <c r="O60" s="182"/>
      <c r="P60" s="191" t="s">
        <v>56</v>
      </c>
      <c r="Q60" s="180" t="s">
        <v>57</v>
      </c>
      <c r="R60" s="181"/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3" t="s">
        <v>59</v>
      </c>
      <c r="M61" s="196" t="s">
        <v>60</v>
      </c>
      <c r="N61" s="197"/>
      <c r="O61" s="198" t="s">
        <v>61</v>
      </c>
      <c r="P61" s="192"/>
      <c r="Q61" s="201" t="s">
        <v>62</v>
      </c>
      <c r="R61" s="193" t="s">
        <v>63</v>
      </c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1" t="s">
        <v>64</v>
      </c>
      <c r="N62" s="201" t="s">
        <v>65</v>
      </c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02"/>
      <c r="D63" s="194"/>
      <c r="E63" s="221"/>
      <c r="F63" s="221"/>
      <c r="G63" s="221"/>
      <c r="H63" s="199"/>
      <c r="I63" s="194"/>
      <c r="J63" s="221"/>
      <c r="K63" s="199"/>
      <c r="L63" s="194"/>
      <c r="M63" s="202"/>
      <c r="N63" s="204"/>
      <c r="O63" s="199"/>
      <c r="P63" s="192"/>
      <c r="Q63" s="202"/>
      <c r="R63" s="203"/>
      <c r="S63" s="40"/>
      <c r="T63" s="135">
        <v>0</v>
      </c>
      <c r="U63" s="135"/>
      <c r="V63" s="48"/>
    </row>
    <row r="64" spans="2:22">
      <c r="B64" s="218"/>
      <c r="C64" s="219"/>
      <c r="D64" s="195"/>
      <c r="E64" s="222"/>
      <c r="F64" s="222"/>
      <c r="G64" s="222"/>
      <c r="H64" s="200"/>
      <c r="I64" s="195"/>
      <c r="J64" s="222"/>
      <c r="K64" s="200"/>
      <c r="L64" s="195"/>
      <c r="M64" s="202"/>
      <c r="N64" s="205"/>
      <c r="O64" s="200"/>
      <c r="P64" s="192"/>
      <c r="Q64" s="202"/>
      <c r="R64" s="203"/>
      <c r="S64" s="40"/>
      <c r="T64" s="135">
        <v>0</v>
      </c>
      <c r="U64" s="135"/>
      <c r="V64" s="48"/>
    </row>
    <row r="65" spans="2:22" ht="15.75" thickBot="1">
      <c r="B65" s="41" t="s">
        <v>66</v>
      </c>
      <c r="C65" s="46" t="s">
        <v>67</v>
      </c>
      <c r="D65" s="177" t="s">
        <v>26</v>
      </c>
      <c r="E65" s="178"/>
      <c r="F65" s="178"/>
      <c r="G65" s="178"/>
      <c r="H65" s="179"/>
      <c r="I65" s="180" t="s">
        <v>68</v>
      </c>
      <c r="J65" s="181"/>
      <c r="K65" s="182"/>
      <c r="L65" s="43" t="s">
        <v>7</v>
      </c>
      <c r="M65" s="46" t="s">
        <v>69</v>
      </c>
      <c r="N65" s="45" t="s">
        <v>70</v>
      </c>
      <c r="O65" s="46" t="s">
        <v>71</v>
      </c>
      <c r="P65" s="46" t="s">
        <v>72</v>
      </c>
      <c r="Q65" s="46" t="s">
        <v>73</v>
      </c>
      <c r="R65" s="45" t="s">
        <v>74</v>
      </c>
      <c r="S65" s="40"/>
      <c r="T65" s="135">
        <v>0</v>
      </c>
      <c r="U65" s="135"/>
      <c r="V65" s="48"/>
    </row>
    <row r="66" spans="2:22" ht="34.5">
      <c r="B66" s="136" t="s">
        <v>116</v>
      </c>
      <c r="C66" s="50" t="s">
        <v>117</v>
      </c>
      <c r="D66" s="183"/>
      <c r="E66" s="184"/>
      <c r="F66" s="184"/>
      <c r="G66" s="184"/>
      <c r="H66" s="185"/>
      <c r="I66" s="186">
        <v>0</v>
      </c>
      <c r="J66" s="186"/>
      <c r="K66" s="186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118</v>
      </c>
      <c r="C67" s="127" t="s">
        <v>119</v>
      </c>
      <c r="D67" s="187" t="s">
        <v>77</v>
      </c>
      <c r="E67" s="188"/>
      <c r="F67" s="188"/>
      <c r="G67" s="188"/>
      <c r="H67" s="189"/>
      <c r="I67" s="190">
        <f>I23+I31+I41</f>
        <v>24706894.59</v>
      </c>
      <c r="J67" s="190"/>
      <c r="K67" s="190"/>
      <c r="L67" s="141">
        <f t="shared" ref="L67:R67" si="5">L23+L31+L41</f>
        <v>0</v>
      </c>
      <c r="M67" s="141">
        <f t="shared" si="5"/>
        <v>8641914.7799999993</v>
      </c>
      <c r="N67" s="141">
        <f t="shared" si="5"/>
        <v>0</v>
      </c>
      <c r="O67" s="141">
        <f t="shared" si="5"/>
        <v>8449566.8900000006</v>
      </c>
      <c r="P67" s="141">
        <f t="shared" si="5"/>
        <v>8368936.3799999999</v>
      </c>
      <c r="Q67" s="141">
        <f t="shared" si="5"/>
        <v>272978.40000000002</v>
      </c>
      <c r="R67" s="142">
        <f t="shared" si="5"/>
        <v>80630.509999999995</v>
      </c>
      <c r="S67" s="48"/>
      <c r="T67" s="48"/>
      <c r="U67" s="48"/>
      <c r="V67" s="48"/>
    </row>
    <row r="69" spans="2:22" s="48" customFormat="1" ht="12.75" customHeight="1">
      <c r="B69" s="48" t="s">
        <v>120</v>
      </c>
      <c r="C69" s="143"/>
      <c r="D69" s="143"/>
      <c r="E69" s="143"/>
      <c r="F69" s="143"/>
      <c r="G69" s="143"/>
      <c r="H69" s="144"/>
      <c r="I69" s="173" t="s">
        <v>121</v>
      </c>
      <c r="J69" s="173"/>
      <c r="K69" s="173"/>
      <c r="L69" s="173"/>
      <c r="M69" s="176" t="s">
        <v>122</v>
      </c>
      <c r="N69" s="176"/>
      <c r="O69" s="146"/>
      <c r="P69" s="173" t="s">
        <v>123</v>
      </c>
      <c r="Q69" s="173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124</v>
      </c>
      <c r="I70" s="175" t="s">
        <v>125</v>
      </c>
      <c r="J70" s="175"/>
      <c r="K70" s="175"/>
      <c r="L70" s="175"/>
      <c r="M70" s="176" t="s">
        <v>126</v>
      </c>
      <c r="N70" s="176"/>
      <c r="O70" s="3" t="s">
        <v>124</v>
      </c>
      <c r="P70" s="172" t="s">
        <v>125</v>
      </c>
      <c r="Q70" s="172"/>
    </row>
    <row r="71" spans="2:22" s="48" customFormat="1" ht="12.75" customHeight="1"/>
    <row r="72" spans="2:22" s="48" customFormat="1" ht="30" customHeight="1">
      <c r="B72" s="48" t="s">
        <v>127</v>
      </c>
      <c r="C72" s="143"/>
      <c r="D72" s="143"/>
      <c r="E72" s="143"/>
      <c r="F72" s="143"/>
      <c r="G72" s="143"/>
      <c r="H72" s="144"/>
      <c r="I72" s="173" t="s">
        <v>145</v>
      </c>
      <c r="J72" s="173"/>
      <c r="K72" s="173"/>
      <c r="L72" s="173"/>
      <c r="M72" s="174" t="s">
        <v>128</v>
      </c>
      <c r="N72" s="174"/>
      <c r="O72" s="263" t="s">
        <v>146</v>
      </c>
      <c r="P72" s="173"/>
      <c r="Q72" s="173"/>
      <c r="R72" s="173"/>
    </row>
    <row r="73" spans="2:22" s="48" customFormat="1" ht="34.5" customHeight="1">
      <c r="B73" s="147" t="s">
        <v>129</v>
      </c>
      <c r="C73" s="143"/>
      <c r="D73" s="143"/>
      <c r="E73" s="143"/>
      <c r="F73" s="143"/>
      <c r="G73" s="143"/>
      <c r="H73" s="3" t="s">
        <v>124</v>
      </c>
      <c r="I73" s="175" t="s">
        <v>125</v>
      </c>
      <c r="J73" s="175"/>
      <c r="K73" s="175"/>
      <c r="L73" s="175"/>
      <c r="O73" s="172" t="s">
        <v>130</v>
      </c>
      <c r="P73" s="172"/>
      <c r="Q73" s="172"/>
      <c r="R73" s="172"/>
    </row>
    <row r="74" spans="2:22" s="48" customFormat="1" ht="12.75" customHeight="1">
      <c r="M74" s="176" t="s">
        <v>131</v>
      </c>
      <c r="N74" s="176"/>
      <c r="O74" s="145" t="s">
        <v>147</v>
      </c>
      <c r="P74" s="144"/>
      <c r="Q74" s="173" t="s">
        <v>148</v>
      </c>
      <c r="R74" s="173"/>
    </row>
    <row r="75" spans="2:22" s="48" customFormat="1" ht="12.75" customHeight="1">
      <c r="O75" s="3" t="s">
        <v>132</v>
      </c>
      <c r="P75" s="3" t="s">
        <v>124</v>
      </c>
      <c r="Q75" s="172" t="s">
        <v>125</v>
      </c>
      <c r="R75" s="172"/>
    </row>
    <row r="76" spans="2:22" s="48" customFormat="1" ht="25.5" customHeight="1">
      <c r="B76" s="48" t="s">
        <v>133</v>
      </c>
      <c r="C76" s="263" t="s">
        <v>149</v>
      </c>
      <c r="D76" s="173"/>
      <c r="E76" s="173"/>
      <c r="F76" s="173"/>
      <c r="G76" s="173"/>
      <c r="H76" s="173"/>
      <c r="I76" s="146"/>
      <c r="J76" s="146"/>
      <c r="K76" s="146"/>
      <c r="L76" s="173" t="s">
        <v>150</v>
      </c>
      <c r="M76" s="173"/>
      <c r="N76" s="264" t="s">
        <v>151</v>
      </c>
      <c r="O76" s="264"/>
    </row>
    <row r="77" spans="2:22" s="48" customFormat="1" ht="12.75" customHeight="1">
      <c r="C77" s="143"/>
      <c r="D77" s="143"/>
      <c r="E77" s="143"/>
      <c r="F77" s="143"/>
      <c r="G77" s="143"/>
      <c r="H77" s="148" t="s">
        <v>132</v>
      </c>
      <c r="I77" s="172" t="s">
        <v>124</v>
      </c>
      <c r="J77" s="172"/>
      <c r="K77" s="172"/>
      <c r="L77" s="172" t="s">
        <v>125</v>
      </c>
      <c r="M77" s="172"/>
      <c r="N77" s="172" t="s">
        <v>134</v>
      </c>
      <c r="O77" s="172"/>
    </row>
    <row r="78" spans="2:22" s="48" customFormat="1" ht="12.75" customHeight="1"/>
    <row r="79" spans="2:22" s="48" customFormat="1" ht="12.75" customHeight="1">
      <c r="B79" s="161"/>
      <c r="C79" s="161"/>
      <c r="D79" s="161"/>
      <c r="E79" s="161"/>
      <c r="F79" s="161"/>
      <c r="G79" s="161"/>
    </row>
    <row r="80" spans="2:22" s="48" customFormat="1" ht="12.75" customHeight="1">
      <c r="B80" s="48" t="s">
        <v>152</v>
      </c>
    </row>
    <row r="81" spans="3:14" s="48" customFormat="1" ht="12.75" hidden="1" customHeight="1" thickBot="1"/>
    <row r="82" spans="3:14" s="48" customFormat="1" ht="48" hidden="1" customHeight="1" thickTop="1" thickBot="1">
      <c r="C82" s="162"/>
      <c r="D82" s="163"/>
      <c r="E82" s="163"/>
      <c r="F82" s="163"/>
      <c r="G82" s="163"/>
      <c r="H82" s="163"/>
      <c r="I82" s="163"/>
      <c r="J82" s="163"/>
      <c r="K82" s="164" t="s">
        <v>135</v>
      </c>
      <c r="L82" s="164"/>
      <c r="M82" s="164"/>
      <c r="N82" s="165"/>
    </row>
    <row r="83" spans="3:14" ht="3.75" hidden="1" customHeight="1" thickTop="1" thickBot="1">
      <c r="C83" s="166"/>
      <c r="D83" s="166"/>
      <c r="E83" s="166"/>
      <c r="F83" s="166"/>
      <c r="G83" s="166"/>
      <c r="H83" s="166"/>
      <c r="I83" s="166"/>
      <c r="J83" s="166"/>
      <c r="K83" s="167"/>
      <c r="L83" s="167"/>
      <c r="M83" s="167"/>
      <c r="N83" s="167"/>
    </row>
    <row r="84" spans="3:14" ht="13.5" hidden="1" customHeight="1" thickTop="1">
      <c r="C84" s="168" t="s">
        <v>136</v>
      </c>
      <c r="D84" s="169"/>
      <c r="E84" s="169"/>
      <c r="F84" s="169"/>
      <c r="G84" s="169"/>
      <c r="H84" s="169"/>
      <c r="I84" s="169"/>
      <c r="J84" s="169"/>
      <c r="K84" s="170"/>
      <c r="L84" s="170"/>
      <c r="M84" s="170"/>
      <c r="N84" s="171"/>
    </row>
    <row r="85" spans="3:14" ht="13.5" hidden="1" customHeight="1">
      <c r="C85" s="149" t="s">
        <v>137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138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139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140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3.5" hidden="1" customHeight="1">
      <c r="C89" s="149" t="s">
        <v>141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142</v>
      </c>
      <c r="D90" s="150"/>
      <c r="E90" s="150"/>
      <c r="F90" s="150"/>
      <c r="G90" s="150"/>
      <c r="H90" s="150"/>
      <c r="I90" s="150"/>
      <c r="J90" s="150"/>
      <c r="K90" s="159"/>
      <c r="L90" s="159"/>
      <c r="M90" s="159"/>
      <c r="N90" s="160"/>
    </row>
    <row r="91" spans="3:14" ht="13.5" hidden="1" customHeight="1">
      <c r="C91" s="149" t="s">
        <v>143</v>
      </c>
      <c r="D91" s="150"/>
      <c r="E91" s="150"/>
      <c r="F91" s="150"/>
      <c r="G91" s="150"/>
      <c r="H91" s="150"/>
      <c r="I91" s="150"/>
      <c r="J91" s="150"/>
      <c r="K91" s="151"/>
      <c r="L91" s="151"/>
      <c r="M91" s="151"/>
      <c r="N91" s="152"/>
    </row>
    <row r="92" spans="3:14" ht="15.75" hidden="1" thickBot="1">
      <c r="C92" s="153" t="s">
        <v>144</v>
      </c>
      <c r="D92" s="154"/>
      <c r="E92" s="154"/>
      <c r="F92" s="154"/>
      <c r="G92" s="154"/>
      <c r="H92" s="154"/>
      <c r="I92" s="154"/>
      <c r="J92" s="154"/>
      <c r="K92" s="155"/>
      <c r="L92" s="155"/>
      <c r="M92" s="155"/>
      <c r="N92" s="156"/>
    </row>
    <row r="93" spans="3:14" ht="3.75" hidden="1" customHeight="1" thickTop="1">
      <c r="C93" s="157"/>
      <c r="D93" s="157"/>
      <c r="E93" s="157"/>
      <c r="F93" s="157"/>
      <c r="G93" s="157"/>
      <c r="H93" s="157"/>
      <c r="I93" s="157"/>
      <c r="J93" s="157"/>
      <c r="K93" s="158"/>
      <c r="L93" s="158"/>
      <c r="M93" s="158"/>
      <c r="N93" s="158"/>
    </row>
    <row r="94" spans="3:14" hidden="1"/>
  </sheetData>
  <mergeCells count="155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85:J85"/>
    <mergeCell ref="K85:N85"/>
    <mergeCell ref="C86:J86"/>
    <mergeCell ref="K86:N86"/>
    <mergeCell ref="C87:J87"/>
    <mergeCell ref="K87:N87"/>
    <mergeCell ref="B79:G79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93:J93"/>
    <mergeCell ref="K93:N93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'0503738'!TR_30200312267_2404041822</vt:lpstr>
      <vt:lpstr>'0503738'!TR_30200312267_2404041823</vt:lpstr>
      <vt:lpstr>'0503738'!TR_30200312267_2404041825</vt:lpstr>
      <vt:lpstr>'0503738'!TR_30200312267_2404041826</vt:lpstr>
      <vt:lpstr>'0503738'!TR_30200312267_2404041827</vt:lpstr>
      <vt:lpstr>'0503738'!TR_30200312267_2404041828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2024-03-20T07:44:09Z</cp:lastPrinted>
  <dcterms:created xsi:type="dcterms:W3CDTF">2024-03-11T11:55:03Z</dcterms:created>
  <dcterms:modified xsi:type="dcterms:W3CDTF">2024-03-20T07:44:14Z</dcterms:modified>
</cp:coreProperties>
</file>